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<sst xmlns="http://schemas.openxmlformats.org/spreadsheetml/2006/main" count="52" uniqueCount="52">
  <si>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</si>
  <si>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NAN020</t>
  </si>
  <si>
    <t xml:space="preserve">m²</t>
  </si>
  <si>
    <t xml:space="preserve">Sistema multifunción Acu200 "REVESTECH", para desolidarización, insonorización e impermeabilización, de interiores y exteriores.</t>
  </si>
  <si>
    <t xml:space="preserve">Sistema multifunción Acu200 "REVESTECH", para desolidarización, aislamiento acústico a ruido de impacto y compensación de la presión del vapor de agua del soporte, sobre el que se coloca directamente, mediante el sistema de capa fina, un pavimento cerámico o de piedra natural, interior o exterior (no incluido en este precio).</t>
  </si>
  <si>
    <t xml:space="preserve">Descompuesto</t>
  </si>
  <si>
    <t xml:space="preserve">Ud</t>
  </si>
  <si>
    <t xml:space="preserve">Descomposición</t>
  </si>
  <si>
    <t xml:space="preserve">Rend.</t>
  </si>
  <si>
    <t xml:space="preserve">Precio unitario</t>
  </si>
  <si>
    <t xml:space="preserve">Precio partida</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</si>
  <si>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</si>
  <si>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</si>
  <si>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</si>
  <si>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mt15rev130d</t>
  </si>
  <si>
    <t xml:space="preserve">m²</t>
  </si>
  <si>
    <t xml:space="preserve">Geomembrana, Acu Dry200 "REVESTECH", de 2,2 mm de espesor y 1,1 kg/m² de peso, suministrada en rollos, formada por 4 capas diferentes, que cumplen la función de desolidarización, impermeabilización, aislamiento acústico a ruido de impacto y compensación de la presión del vapor de agua del soporte, permitiendo la colocación directa sobre ella del pavimento, mediante el sistema de capa fina, tanto en el interior como en el exterior.</t>
  </si>
  <si>
    <t xml:space="preserve">mt15rev055d</t>
  </si>
  <si>
    <t xml:space="preserve">Ud</t>
  </si>
  <si>
    <t xml:space="preserve">Complemento para refuerzo de puntos singulares en tratamientos impermeabilizantes mediante piezas para la resolución de ángulos internos, Dry80 Cornerin "REVESTECH".</t>
  </si>
  <si>
    <t xml:space="preserve">mt15rev056d</t>
  </si>
  <si>
    <t xml:space="preserve">Ud</t>
  </si>
  <si>
    <t xml:space="preserve">Complemento para refuerzo de puntos singulares en tratamientos impermeabilizantes mediante piezas para la resolución de ángulos externos, Dry80 Cornerout "REVESTECH".</t>
  </si>
  <si>
    <t xml:space="preserve">mt15rev150d</t>
  </si>
  <si>
    <t xml:space="preserve">m</t>
  </si>
  <si>
    <t xml:space="preserve">Banda perimetral autoadhesiva de espuma de polietileno, Acuband "REVESTECH", de 48 mm de anchura, suministrada en rollos de 25 m de longitud.</t>
  </si>
  <si>
    <t xml:space="preserve">mt15rev160d</t>
  </si>
  <si>
    <t xml:space="preserve">m</t>
  </si>
  <si>
    <t xml:space="preserve">Cinta autoadhesiva de geotextil, Cintex 50 "REVESTECH", de 5 cm de anchura, suministrada en rollos de 50 m de longitud.</t>
  </si>
  <si>
    <t xml:space="preserve">mt15rev170b</t>
  </si>
  <si>
    <t xml:space="preserve">kg</t>
  </si>
  <si>
    <t xml:space="preserve">Adhesivo, Seal Plus "REVESTECH", color marrón, para el sellado de juntas.</t>
  </si>
  <si>
    <t xml:space="preserve">mo011</t>
  </si>
  <si>
    <t xml:space="preserve">h</t>
  </si>
  <si>
    <t xml:space="preserve">Oficial 1ª montador.</t>
  </si>
  <si>
    <t xml:space="preserve">mo080</t>
  </si>
  <si>
    <t xml:space="preserve">h</t>
  </si>
  <si>
    <t xml:space="preserve">Ayudante montador.</t>
  </si>
  <si>
    <t xml:space="preserve">%</t>
  </si>
  <si>
    <t xml:space="preserve">Medios auxiliares</t>
  </si>
  <si>
    <t xml:space="preserve">%</t>
  </si>
  <si>
    <t xml:space="preserve">Costes indirectos</t>
  </si>
  <si>
    <t xml:space="preserve">Total:</t>
  </si>
  <si>
    <t xml:space="preserve">Referencia norma UNE y Título de la norma transposición de norma armonizada</t>
  </si>
  <si>
    <r>
      <rPr>
        <sz val="7.80"/>
        <color rgb="FF000000"/>
        <rFont val="Arial"/>
        <family val="2"/>
      </rPr>
      <t xml:space="preserve">Aplicabilidad</t>
    </r>
    <r>
      <rPr>
        <sz val="7.80"/>
        <color rgb="FF000000"/>
        <rFont val="Arial"/>
        <family val="2"/>
      </rPr>
      <t xml:space="preserve">
</t>
    </r>
    <r>
      <rPr>
        <sz val="7.80"/>
        <color rgb="FF000000"/>
        <rFont val="Arial"/>
        <family val="2"/>
      </rPr>
      <t xml:space="preserve">(1)</t>
    </r>
  </si>
  <si>
    <r>
      <rPr>
        <sz val="7.80"/>
        <color rgb="FF000000"/>
        <rFont val="Arial"/>
        <family val="2"/>
      </rPr>
      <t xml:space="preserve">Obligatoriedad</t>
    </r>
    <r>
      <rPr>
        <sz val="7.80"/>
        <color rgb="FF000000"/>
        <rFont val="Arial"/>
        <family val="2"/>
      </rPr>
      <t xml:space="preserve">
</t>
    </r>
    <r>
      <rPr>
        <sz val="7.80"/>
        <color rgb="FF000000"/>
        <rFont val="Arial"/>
        <family val="2"/>
      </rPr>
      <t xml:space="preserve">(2)</t>
    </r>
  </si>
  <si>
    <r>
      <rPr>
        <sz val="7.80"/>
        <color rgb="FF000000"/>
        <rFont val="Arial"/>
        <family val="2"/>
      </rPr>
      <t xml:space="preserve">Sistema</t>
    </r>
    <r>
      <rPr>
        <sz val="7.80"/>
        <color rgb="FF000000"/>
        <rFont val="Arial"/>
        <family val="2"/>
      </rPr>
      <t xml:space="preserve">
</t>
    </r>
    <r>
      <rPr>
        <sz val="7.80"/>
        <color rgb="FF000000"/>
        <rFont val="Arial"/>
        <family val="2"/>
      </rPr>
      <t xml:space="preserve">(3)</t>
    </r>
  </si>
  <si>
    <t xml:space="preserve">UNE-EN 12004:2008/A1:2012</t>
  </si>
  <si>
    <t xml:space="preserve">Adhesivos para baldosas cerámicas. Requisitos, evaluación de la conformidad, clasificación y designación.</t>
  </si>
  <si>
    <t xml:space="preserve">(1) Fecha de aplicabilidad de la norma armonizada e inicio del período de coexistencia</t>
  </si>
  <si>
    <t xml:space="preserve">(2) Fecha final del período de coexistencia / entrada en vigor marcado CE</t>
  </si>
  <si>
    <t xml:space="preserve">(3) Sistema de evaluación y verificación de la constancia de las prestaciones</t>
  </si>
</sst>
</file>

<file path=xl/styles.xml><?xml version="1.0" encoding="utf-8"?>
<styleSheet xmlns="http://schemas.openxmlformats.org/spreadsheetml/2006/main">
  <numFmts count="2">
    <numFmt numFmtId="200" formatCode="0.000"/>
    <numFmt numFmtId="201" formatCode="0.00"/>
  </numFmts>
  <fonts count="2">
    <font>
      <sz val="7.80"/>
      <color rgb="FF000000"/>
      <name val="Arial"/>
      <family val="2"/>
    </font>
    <font>
      <b/>
      <sz val="7.80"/>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0" fontId="0" fillId="0" borderId="7" xfId="0" applyFont="1" applyAlignment="1">
      <alignment horizontal="center" vertical="top" wrapText="1"/>
    </xf>
    <xf numFmtId="200" fontId="0" fillId="0" borderId="7" xfId="0" applyFont="1" applyAlignment="1">
      <alignment horizontal="right" vertical="top" wrapText="1"/>
    </xf>
    <xf numFmtId="201" fontId="0" fillId="0" borderId="7" xfId="0" applyFont="1" applyAlignment="1">
      <alignment horizontal="right" vertical="top" wrapText="1"/>
    </xf>
    <xf numFmtId="0" fontId="0" fillId="0" borderId="8" xfId="0" applyFont="1" applyAlignment="1">
      <alignment horizontal="center"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201" fontId="0" fillId="0" borderId="8" xfId="0" applyFont="1" applyAlignment="1">
      <alignment horizontal="right" vertical="top" wrapText="1"/>
    </xf>
    <xf numFmtId="0" fontId="0" fillId="0" borderId="2" xfId="0" applyFont="1" applyAlignment="1">
      <alignment horizontal="center" vertical="center" wrapText="1"/>
    </xf>
    <xf numFmtId="0" fontId="0" fillId="0" borderId="3" xfId="0" applyFont="1" applyAlignment="1">
      <alignment horizontal="center" vertical="center" wrapText="1"/>
    </xf>
    <xf numFmtId="0" fontId="0" fillId="0" borderId="4" xfId="0" applyFont="1" applyAlignment="1">
      <alignment horizontal="center" vertical="center" wrapText="1"/>
    </xf>
    <xf numFmtId="201" fontId="0" fillId="0" borderId="4"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left" vertical="center" wrapText="1"/>
    </xf>
    <xf numFmtId="0" fontId="0" fillId="0" borderId="6"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4.13" customWidth="1"/>
    <col min="2" max="2" width="3.79" customWidth="1"/>
    <col min="3" max="3" width="4.37" customWidth="1"/>
    <col min="4" max="4" width="20.25" customWidth="1"/>
    <col min="5" max="5" width="34.97" customWidth="1"/>
    <col min="6" max="6" width="7.43" customWidth="1"/>
    <col min="7" max="7" width="1.02" customWidth="1"/>
    <col min="8" max="8" width="5.39" customWidth="1"/>
    <col min="9" max="9" width="1.02" customWidth="1"/>
    <col min="10" max="10" width="4.66" customWidth="1"/>
    <col min="11" max="11" width="8.16" customWidth="1"/>
    <col min="12" max="12" width="0.73" customWidth="1"/>
    <col min="13" max="13" width="4.66" customWidth="1"/>
    <col min="14" max="14" width="8.45" customWidth="1"/>
  </cols>
  <sheetData>
    <row r="1" spans="1:1" ht="1.80" thickBot="1" customHeight="1">
      <c r="A1" s="1" t="s">
        <v>0</v>
      </c>
      <c r="B1" s="1"/>
      <c r="C1" s="1"/>
      <c r="D1" s="1"/>
      <c r="E1" s="1"/>
      <c r="F1" s="1"/>
      <c r="G1" s="1"/>
      <c r="H1" s="1"/>
      <c r="I1" s="1"/>
      <c r="J1" s="1"/>
      <c r="K1" s="1"/>
      <c r="L1" s="1"/>
      <c r="M1" s="1"/>
      <c r="N1" s="1"/>
    </row>
    <row r="3" spans="1:14" ht="50.40" thickBot="1" customHeight="1">
      <c r="A3" s="3" t="s">
        <v>1</v>
      </c>
      <c r="B3" s="3"/>
      <c r="C3" s="3"/>
      <c r="D3" s="4" t="s">
        <v>2</v>
      </c>
      <c r="E3" s="3" t="s">
        <v>3</v>
      </c>
      <c r="F3" s="5"/>
      <c r="G3" s="5"/>
      <c r="H3" s="5"/>
      <c r="I3" s="5"/>
      <c r="J3" s="5"/>
      <c r="K3" s="5"/>
      <c r="L3" s="5"/>
      <c r="M3" s="5"/>
      <c r="N3" s="5"/>
    </row>
    <row r="4" spans="1:14" ht="31.20" thickBot="1" customHeight="1">
      <c r="A4" s="6" t="s">
        <v>4</v>
      </c>
      <c r="B4" s="6"/>
      <c r="C4" s="6"/>
      <c r="D4" s="7"/>
      <c r="E4" s="7"/>
      <c r="F4" s="7"/>
      <c r="G4" s="7"/>
      <c r="H4" s="7"/>
      <c r="I4" s="7"/>
      <c r="J4" s="7"/>
      <c r="K4" s="7"/>
      <c r="L4" s="8"/>
      <c r="M4" s="8"/>
      <c r="N4" s="8"/>
    </row>
    <row r="7" spans="1:14" ht="12.00" thickBot="1" customHeight="1">
      <c r="A7" s="9" t="s">
        <v>5</v>
      </c>
      <c r="B7" s="9" t="s">
        <v>6</v>
      </c>
      <c r="C7" s="9" t="s">
        <v>7</v>
      </c>
      <c r="D7" s="9"/>
      <c r="E7" s="9"/>
      <c r="F7" s="9"/>
      <c r="G7" s="9"/>
      <c r="H7" s="9" t="s">
        <v>8</v>
      </c>
      <c r="I7" s="9"/>
      <c r="J7" s="9" t="s">
        <v>9</v>
      </c>
      <c r="K7" s="9"/>
      <c r="L7" s="9"/>
      <c r="M7" s="9" t="s">
        <v>10</v>
      </c>
      <c r="N7" s="9"/>
    </row>
    <row r="8" spans="1:14" ht="31.20" thickBot="1" customHeight="1">
      <c r="A8" s="10" t="s">
        <v>11</v>
      </c>
      <c r="B8" s="12" t="s">
        <v>12</v>
      </c>
      <c r="C8" s="10" t="s">
        <v>13</v>
      </c>
      <c r="D8" s="10"/>
      <c r="E8" s="10"/>
      <c r="F8" s="10"/>
      <c r="G8" s="10"/>
      <c r="H8" s="14">
        <v>6.000000</v>
      </c>
      <c r="I8" s="14"/>
      <c r="J8" s="16">
        <v>0.700000</v>
      </c>
      <c r="K8" s="16"/>
      <c r="L8" s="16"/>
      <c r="M8" s="16">
        <f ca="1">ROUND(INDIRECT(ADDRESS(ROW()+(0), COLUMN()+(-5), 1))*INDIRECT(ADDRESS(ROW()+(0), COLUMN()+(-3), 1)), 2)</f>
        <v>4.200000</v>
      </c>
      <c r="N8" s="16"/>
    </row>
    <row r="9" spans="1:14" ht="60.00" thickBot="1" customHeight="1">
      <c r="A9" s="17" t="s">
        <v>14</v>
      </c>
      <c r="B9" s="18" t="s">
        <v>15</v>
      </c>
      <c r="C9" s="17" t="s">
        <v>16</v>
      </c>
      <c r="D9" s="17"/>
      <c r="E9" s="17"/>
      <c r="F9" s="17"/>
      <c r="G9" s="17"/>
      <c r="H9" s="19">
        <v>1.050000</v>
      </c>
      <c r="I9" s="19"/>
      <c r="J9" s="20">
        <v>15.440000</v>
      </c>
      <c r="K9" s="20"/>
      <c r="L9" s="20"/>
      <c r="M9" s="20">
        <f ca="1">ROUND(INDIRECT(ADDRESS(ROW()+(0), COLUMN()+(-5), 1))*INDIRECT(ADDRESS(ROW()+(0), COLUMN()+(-3), 1)), 2)</f>
        <v>16.210000</v>
      </c>
      <c r="N9" s="20"/>
    </row>
    <row r="10" spans="1:14" ht="31.20" thickBot="1" customHeight="1">
      <c r="A10" s="17" t="s">
        <v>17</v>
      </c>
      <c r="B10" s="18" t="s">
        <v>18</v>
      </c>
      <c r="C10" s="17" t="s">
        <v>19</v>
      </c>
      <c r="D10" s="17"/>
      <c r="E10" s="17"/>
      <c r="F10" s="17"/>
      <c r="G10" s="17"/>
      <c r="H10" s="19">
        <v>0.050000</v>
      </c>
      <c r="I10" s="19"/>
      <c r="J10" s="20">
        <v>8.370000</v>
      </c>
      <c r="K10" s="20"/>
      <c r="L10" s="20"/>
      <c r="M10" s="20">
        <f ca="1">ROUND(INDIRECT(ADDRESS(ROW()+(0), COLUMN()+(-5), 1))*INDIRECT(ADDRESS(ROW()+(0), COLUMN()+(-3), 1)), 2)</f>
        <v>0.420000</v>
      </c>
      <c r="N10" s="20"/>
    </row>
    <row r="11" spans="1:14" ht="31.20" thickBot="1" customHeight="1">
      <c r="A11" s="17" t="s">
        <v>20</v>
      </c>
      <c r="B11" s="18" t="s">
        <v>21</v>
      </c>
      <c r="C11" s="17" t="s">
        <v>22</v>
      </c>
      <c r="D11" s="17"/>
      <c r="E11" s="17"/>
      <c r="F11" s="17"/>
      <c r="G11" s="17"/>
      <c r="H11" s="19">
        <v>0.050000</v>
      </c>
      <c r="I11" s="19"/>
      <c r="J11" s="20">
        <v>8.990000</v>
      </c>
      <c r="K11" s="20"/>
      <c r="L11" s="20"/>
      <c r="M11" s="20">
        <f ca="1">ROUND(INDIRECT(ADDRESS(ROW()+(0), COLUMN()+(-5), 1))*INDIRECT(ADDRESS(ROW()+(0), COLUMN()+(-3), 1)), 2)</f>
        <v>0.450000</v>
      </c>
      <c r="N11" s="20"/>
    </row>
    <row r="12" spans="1:14" ht="31.20" thickBot="1" customHeight="1">
      <c r="A12" s="17" t="s">
        <v>23</v>
      </c>
      <c r="B12" s="18" t="s">
        <v>24</v>
      </c>
      <c r="C12" s="17" t="s">
        <v>25</v>
      </c>
      <c r="D12" s="17"/>
      <c r="E12" s="17"/>
      <c r="F12" s="17"/>
      <c r="G12" s="17"/>
      <c r="H12" s="19">
        <v>0.100000</v>
      </c>
      <c r="I12" s="19"/>
      <c r="J12" s="20">
        <v>1.550000</v>
      </c>
      <c r="K12" s="20"/>
      <c r="L12" s="20"/>
      <c r="M12" s="20">
        <f ca="1">ROUND(INDIRECT(ADDRESS(ROW()+(0), COLUMN()+(-5), 1))*INDIRECT(ADDRESS(ROW()+(0), COLUMN()+(-3), 1)), 2)</f>
        <v>0.160000</v>
      </c>
      <c r="N12" s="20"/>
    </row>
    <row r="13" spans="1:14" ht="21.60" thickBot="1" customHeight="1">
      <c r="A13" s="17" t="s">
        <v>26</v>
      </c>
      <c r="B13" s="18" t="s">
        <v>27</v>
      </c>
      <c r="C13" s="17" t="s">
        <v>28</v>
      </c>
      <c r="D13" s="17"/>
      <c r="E13" s="17"/>
      <c r="F13" s="17"/>
      <c r="G13" s="17"/>
      <c r="H13" s="19">
        <v>0.100000</v>
      </c>
      <c r="I13" s="19"/>
      <c r="J13" s="20">
        <v>0.800000</v>
      </c>
      <c r="K13" s="20"/>
      <c r="L13" s="20"/>
      <c r="M13" s="20">
        <f ca="1">ROUND(INDIRECT(ADDRESS(ROW()+(0), COLUMN()+(-5), 1))*INDIRECT(ADDRESS(ROW()+(0), COLUMN()+(-3), 1)), 2)</f>
        <v>0.080000</v>
      </c>
      <c r="N13" s="20"/>
    </row>
    <row r="14" spans="1:14" ht="12.00" thickBot="1" customHeight="1">
      <c r="A14" s="17" t="s">
        <v>29</v>
      </c>
      <c r="B14" s="18" t="s">
        <v>30</v>
      </c>
      <c r="C14" s="17" t="s">
        <v>31</v>
      </c>
      <c r="D14" s="17"/>
      <c r="E14" s="17"/>
      <c r="F14" s="17"/>
      <c r="G14" s="17"/>
      <c r="H14" s="19">
        <v>0.050000</v>
      </c>
      <c r="I14" s="19"/>
      <c r="J14" s="20">
        <v>20.700000</v>
      </c>
      <c r="K14" s="20"/>
      <c r="L14" s="20"/>
      <c r="M14" s="20">
        <f ca="1">ROUND(INDIRECT(ADDRESS(ROW()+(0), COLUMN()+(-5), 1))*INDIRECT(ADDRESS(ROW()+(0), COLUMN()+(-3), 1)), 2)</f>
        <v>1.040000</v>
      </c>
      <c r="N14" s="20"/>
    </row>
    <row r="15" spans="1:14" ht="12.00" thickBot="1" customHeight="1">
      <c r="A15" s="17" t="s">
        <v>32</v>
      </c>
      <c r="B15" s="18" t="s">
        <v>33</v>
      </c>
      <c r="C15" s="17" t="s">
        <v>34</v>
      </c>
      <c r="D15" s="17"/>
      <c r="E15" s="17"/>
      <c r="F15" s="17"/>
      <c r="G15" s="17"/>
      <c r="H15" s="19">
        <v>0.152000</v>
      </c>
      <c r="I15" s="19"/>
      <c r="J15" s="20">
        <v>17.820000</v>
      </c>
      <c r="K15" s="20"/>
      <c r="L15" s="20"/>
      <c r="M15" s="20">
        <f ca="1">ROUND(INDIRECT(ADDRESS(ROW()+(0), COLUMN()+(-5), 1))*INDIRECT(ADDRESS(ROW()+(0), COLUMN()+(-3), 1)), 2)</f>
        <v>2.710000</v>
      </c>
      <c r="N15" s="20"/>
    </row>
    <row r="16" spans="1:14" ht="12.00" thickBot="1" customHeight="1">
      <c r="A16" s="17" t="s">
        <v>35</v>
      </c>
      <c r="B16" s="21" t="s">
        <v>36</v>
      </c>
      <c r="C16" s="22" t="s">
        <v>37</v>
      </c>
      <c r="D16" s="22"/>
      <c r="E16" s="22"/>
      <c r="F16" s="22"/>
      <c r="G16" s="22"/>
      <c r="H16" s="23">
        <v>0.152000</v>
      </c>
      <c r="I16" s="23"/>
      <c r="J16" s="24">
        <v>16.130000</v>
      </c>
      <c r="K16" s="24"/>
      <c r="L16" s="24"/>
      <c r="M16" s="24">
        <f ca="1">ROUND(INDIRECT(ADDRESS(ROW()+(0), COLUMN()+(-5), 1))*INDIRECT(ADDRESS(ROW()+(0), COLUMN()+(-3), 1)), 2)</f>
        <v>2.450000</v>
      </c>
      <c r="N16" s="24"/>
    </row>
    <row r="17" spans="1:14" ht="12.00" thickBot="1" customHeight="1">
      <c r="A17" s="17"/>
      <c r="B17" s="12" t="s">
        <v>38</v>
      </c>
      <c r="C17" s="10" t="s">
        <v>39</v>
      </c>
      <c r="D17" s="10"/>
      <c r="E17" s="10"/>
      <c r="F17" s="10"/>
      <c r="G17" s="10"/>
      <c r="H17" s="14">
        <v>2.000000</v>
      </c>
      <c r="I17" s="14"/>
      <c r="J17" s="16">
        <f ca="1">ROUND(SUM(INDIRECT(ADDRESS(ROW()+(-1), COLUMN()+(3), 1)),INDIRECT(ADDRESS(ROW()+(-2), COLUMN()+(3), 1)),INDIRECT(ADDRESS(ROW()+(-3), COLUMN()+(3), 1)),INDIRECT(ADDRESS(ROW()+(-4), COLUMN()+(3), 1)),INDIRECT(ADDRESS(ROW()+(-5), COLUMN()+(3), 1)),INDIRECT(ADDRESS(ROW()+(-6), COLUMN()+(3), 1)),INDIRECT(ADDRESS(ROW()+(-7), COLUMN()+(3), 1)),INDIRECT(ADDRESS(ROW()+(-8), COLUMN()+(3), 1)),INDIRECT(ADDRESS(ROW()+(-9), COLUMN()+(3), 1))), 2)</f>
        <v>27.720000</v>
      </c>
      <c r="K17" s="16"/>
      <c r="L17" s="16"/>
      <c r="M17" s="16">
        <f ca="1">ROUND(INDIRECT(ADDRESS(ROW()+(0), COLUMN()+(-5), 1))*INDIRECT(ADDRESS(ROW()+(0), COLUMN()+(-3), 1))/100, 2)</f>
        <v>0.550000</v>
      </c>
      <c r="N17" s="16"/>
    </row>
    <row r="18" spans="1:14" ht="12.00" thickBot="1" customHeight="1">
      <c r="A18" s="22"/>
      <c r="B18" s="21" t="s">
        <v>40</v>
      </c>
      <c r="C18" s="22" t="s">
        <v>41</v>
      </c>
      <c r="D18" s="22"/>
      <c r="E18" s="22"/>
      <c r="F18" s="22"/>
      <c r="G18" s="22"/>
      <c r="H18" s="23">
        <v>3.000000</v>
      </c>
      <c r="I18" s="23"/>
      <c r="J18" s="24">
        <f ca="1">ROUND(SUM(INDIRECT(ADDRESS(ROW()+(-1), COLUMN()+(3), 1)),INDIRECT(ADDRESS(ROW()+(-2), COLUMN()+(3), 1)),INDIRECT(ADDRESS(ROW()+(-3), COLUMN()+(3), 1)),INDIRECT(ADDRESS(ROW()+(-4), COLUMN()+(3), 1)),INDIRECT(ADDRESS(ROW()+(-5), COLUMN()+(3), 1)),INDIRECT(ADDRESS(ROW()+(-6), COLUMN()+(3), 1)),INDIRECT(ADDRESS(ROW()+(-7), COLUMN()+(3), 1)),INDIRECT(ADDRESS(ROW()+(-8), COLUMN()+(3), 1)),INDIRECT(ADDRESS(ROW()+(-9), COLUMN()+(3), 1)),INDIRECT(ADDRESS(ROW()+(-10), COLUMN()+(3), 1))), 2)</f>
        <v>28.270000</v>
      </c>
      <c r="K18" s="24"/>
      <c r="L18" s="24"/>
      <c r="M18" s="24">
        <f ca="1">ROUND(INDIRECT(ADDRESS(ROW()+(0), COLUMN()+(-5), 1))*INDIRECT(ADDRESS(ROW()+(0), COLUMN()+(-3), 1))/100, 2)</f>
        <v>0.850000</v>
      </c>
      <c r="N18" s="24"/>
    </row>
    <row r="19" spans="1:14" ht="12.00" thickBot="1" customHeight="1">
      <c r="A19" s="25"/>
      <c r="B19" s="26"/>
      <c r="C19" s="26"/>
      <c r="D19" s="26"/>
      <c r="E19" s="26"/>
      <c r="F19" s="26"/>
      <c r="G19" s="26"/>
      <c r="H19" s="27"/>
      <c r="I19" s="27"/>
      <c r="J19" s="6" t="s">
        <v>42</v>
      </c>
      <c r="K19" s="6"/>
      <c r="L19" s="6"/>
      <c r="M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29.120000</v>
      </c>
      <c r="N19" s="28"/>
    </row>
    <row r="22" spans="1:14" ht="21.60" thickBot="1" customHeight="1">
      <c r="A22" s="29" t="s">
        <v>43</v>
      </c>
      <c r="B22" s="29"/>
      <c r="C22" s="29"/>
      <c r="D22" s="29"/>
      <c r="E22" s="29"/>
      <c r="F22" s="29"/>
      <c r="G22" s="29" t="s">
        <v>44</v>
      </c>
      <c r="H22" s="29"/>
      <c r="I22" s="29"/>
      <c r="J22" s="29"/>
      <c r="K22" s="29" t="s">
        <v>45</v>
      </c>
      <c r="L22" s="29"/>
      <c r="M22" s="29"/>
      <c r="N22" s="29" t="s">
        <v>46</v>
      </c>
    </row>
    <row r="23" spans="1:14" ht="12.00" thickBot="1" customHeight="1">
      <c r="A23" s="30" t="s">
        <v>47</v>
      </c>
      <c r="B23" s="30"/>
      <c r="C23" s="30"/>
      <c r="D23" s="30"/>
      <c r="E23" s="30"/>
      <c r="F23" s="30"/>
      <c r="G23" s="31">
        <v>142013.000000</v>
      </c>
      <c r="H23" s="31"/>
      <c r="I23" s="31"/>
      <c r="J23" s="31"/>
      <c r="K23" s="31">
        <v>172013.000000</v>
      </c>
      <c r="L23" s="31"/>
      <c r="M23" s="31"/>
      <c r="N23" s="31">
        <v>3.000000</v>
      </c>
    </row>
    <row r="24" spans="1:14" ht="21.60" thickBot="1" customHeight="1">
      <c r="A24" s="32" t="s">
        <v>48</v>
      </c>
      <c r="B24" s="32"/>
      <c r="C24" s="32"/>
      <c r="D24" s="32"/>
      <c r="E24" s="32"/>
      <c r="F24" s="32"/>
      <c r="G24" s="33"/>
      <c r="H24" s="33"/>
      <c r="I24" s="33"/>
      <c r="J24" s="33"/>
      <c r="K24" s="33"/>
      <c r="L24" s="33"/>
      <c r="M24" s="33"/>
      <c r="N24" s="33"/>
    </row>
    <row r="27" spans="1:1" ht="11.40" thickBot="1" customHeight="1">
      <c r="A27" s="1" t="s">
        <v>49</v>
      </c>
      <c r="B27" s="1"/>
      <c r="C27" s="1"/>
      <c r="D27" s="1"/>
      <c r="E27" s="1"/>
      <c r="F27" s="1"/>
      <c r="G27" s="1"/>
      <c r="H27" s="1"/>
      <c r="I27" s="1"/>
      <c r="J27" s="1"/>
      <c r="K27" s="1"/>
      <c r="L27" s="1"/>
      <c r="M27" s="1"/>
      <c r="N27" s="1"/>
    </row>
    <row r="28" spans="1:1" ht="11.40" thickBot="1" customHeight="1">
      <c r="A28" s="1" t="s">
        <v>50</v>
      </c>
      <c r="B28" s="1"/>
      <c r="C28" s="1"/>
      <c r="D28" s="1"/>
      <c r="E28" s="1"/>
      <c r="F28" s="1"/>
      <c r="G28" s="1"/>
      <c r="H28" s="1"/>
      <c r="I28" s="1"/>
      <c r="J28" s="1"/>
      <c r="K28" s="1"/>
      <c r="L28" s="1"/>
      <c r="M28" s="1"/>
      <c r="N28" s="1"/>
    </row>
    <row r="29" spans="1:1" ht="11.40" thickBot="1" customHeight="1">
      <c r="A29" s="1" t="s">
        <v>51</v>
      </c>
      <c r="B29" s="1"/>
      <c r="C29" s="1"/>
      <c r="D29" s="1"/>
      <c r="E29" s="1"/>
      <c r="F29" s="1"/>
      <c r="G29" s="1"/>
      <c r="H29" s="1"/>
      <c r="I29" s="1"/>
      <c r="J29" s="1"/>
      <c r="K29" s="1"/>
      <c r="L29" s="1"/>
      <c r="M29" s="1"/>
      <c r="N29" s="1"/>
    </row>
  </sheetData>
  <mergeCells count="69">
    <mergeCell ref="A1:N1"/>
    <mergeCell ref="A3:C3"/>
    <mergeCell ref="F3:H3"/>
    <mergeCell ref="I3:K3"/>
    <mergeCell ref="L3:N3"/>
    <mergeCell ref="A4:N4"/>
    <mergeCell ref="C7:G7"/>
    <mergeCell ref="H7:I7"/>
    <mergeCell ref="J7:L7"/>
    <mergeCell ref="M7:N7"/>
    <mergeCell ref="C8:G8"/>
    <mergeCell ref="H8:I8"/>
    <mergeCell ref="J8:L8"/>
    <mergeCell ref="M8:N8"/>
    <mergeCell ref="C9:G9"/>
    <mergeCell ref="H9:I9"/>
    <mergeCell ref="J9:L9"/>
    <mergeCell ref="M9:N9"/>
    <mergeCell ref="C10:G10"/>
    <mergeCell ref="H10:I10"/>
    <mergeCell ref="J10:L10"/>
    <mergeCell ref="M10:N10"/>
    <mergeCell ref="C11:G11"/>
    <mergeCell ref="H11:I11"/>
    <mergeCell ref="J11:L11"/>
    <mergeCell ref="M11:N11"/>
    <mergeCell ref="C12:G12"/>
    <mergeCell ref="H12:I12"/>
    <mergeCell ref="J12:L12"/>
    <mergeCell ref="M12:N12"/>
    <mergeCell ref="C13:G13"/>
    <mergeCell ref="H13:I13"/>
    <mergeCell ref="J13:L13"/>
    <mergeCell ref="M13:N13"/>
    <mergeCell ref="C14:G14"/>
    <mergeCell ref="H14:I14"/>
    <mergeCell ref="J14:L14"/>
    <mergeCell ref="M14:N14"/>
    <mergeCell ref="C15:G15"/>
    <mergeCell ref="H15:I15"/>
    <mergeCell ref="J15:L15"/>
    <mergeCell ref="M15:N15"/>
    <mergeCell ref="C16:G16"/>
    <mergeCell ref="H16:I16"/>
    <mergeCell ref="J16:L16"/>
    <mergeCell ref="M16:N16"/>
    <mergeCell ref="C17:G17"/>
    <mergeCell ref="H17:I17"/>
    <mergeCell ref="J17:L17"/>
    <mergeCell ref="M17:N17"/>
    <mergeCell ref="C18:G18"/>
    <mergeCell ref="H18:I18"/>
    <mergeCell ref="J18:L18"/>
    <mergeCell ref="M18:N18"/>
    <mergeCell ref="C19:G19"/>
    <mergeCell ref="H19:I19"/>
    <mergeCell ref="J19:L19"/>
    <mergeCell ref="M19:N19"/>
    <mergeCell ref="A22:F22"/>
    <mergeCell ref="G22:J22"/>
    <mergeCell ref="K22:M22"/>
    <mergeCell ref="A23:F23"/>
    <mergeCell ref="G23:J24"/>
    <mergeCell ref="K23:M24"/>
    <mergeCell ref="N23:N24"/>
    <mergeCell ref="A24:F24"/>
    <mergeCell ref="A27:N27"/>
    <mergeCell ref="A28:N28"/>
    <mergeCell ref="A29:N29"/>
  </mergeCells>
  <pageMargins left="0.620079" right="0.472441" top="0.472441" bottom="0.472441" header="0.0" footer="0.0"/>
  <pageSetup paperSize="9" orientation="portrait"/>
  <rowBreaks count="0" manualBreakCount="0">
    </rowBreaks>
</worksheet>
</file>